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202300"/>
  <mc:AlternateContent xmlns:mc="http://schemas.openxmlformats.org/markup-compatibility/2006">
    <mc:Choice Requires="x15">
      <x15ac:absPath xmlns:x15ac="http://schemas.microsoft.com/office/spreadsheetml/2010/11/ac" url="S:\Operations\Reimbursement\Legislative Analysis\Price Transparency\IT Final Query data\2024\4 Sent to Holland\"/>
    </mc:Choice>
  </mc:AlternateContent>
  <xr:revisionPtr revIDLastSave="0" documentId="8_{4BD481E5-104B-4918-9714-7332835B1BBB}" xr6:coauthVersionLast="47" xr6:coauthVersionMax="47" xr10:uidLastSave="{00000000-0000-0000-0000-000000000000}"/>
  <bookViews>
    <workbookView xWindow="-28920" yWindow="-120" windowWidth="29040" windowHeight="15990" xr2:uid="{2C4B41C0-09B8-4447-888F-9B9425FA15F6}"/>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 i="1" l="1"/>
  <c r="F8" i="1"/>
  <c r="W7" i="1"/>
  <c r="M7" i="1"/>
  <c r="L7" i="1"/>
  <c r="N7" i="1" s="1"/>
  <c r="G7" i="1" s="1"/>
  <c r="G6" i="1"/>
  <c r="F6" i="1"/>
  <c r="G5" i="1"/>
  <c r="F5" i="1"/>
  <c r="G4" i="1"/>
  <c r="F4" i="1"/>
  <c r="F7" i="1" l="1"/>
</calcChain>
</file>

<file path=xl/sharedStrings.xml><?xml version="1.0" encoding="utf-8"?>
<sst xmlns="http://schemas.openxmlformats.org/spreadsheetml/2006/main" count="62" uniqueCount="54">
  <si>
    <t>Tower Behavioral Health</t>
  </si>
  <si>
    <t xml:space="preserve">Location: </t>
  </si>
  <si>
    <t>Reading, PA</t>
  </si>
  <si>
    <t>Last Updated: 12/31/23</t>
  </si>
  <si>
    <t>To the best of its knowledge and belief, this hospital has included all applicable standard charge information in accordance with the requirements of 45 CFR 180.50, and the information encoded in this machine-readable file is true, accurate, and complete as of the date indicated in this file</t>
  </si>
  <si>
    <t>SERVICE DESCRIPTION</t>
  </si>
  <si>
    <t xml:space="preserve">INSURANCE REVENUE CODE </t>
  </si>
  <si>
    <t>LOCATION</t>
  </si>
  <si>
    <t>Gross Charge</t>
  </si>
  <si>
    <t>Discount Cash Price/Self Pay</t>
  </si>
  <si>
    <t>De-Identified Minimum Negotiated Charge</t>
  </si>
  <si>
    <t>De-Identified Maximum Negotiated Charge</t>
  </si>
  <si>
    <t>Contract Method</t>
  </si>
  <si>
    <t>Magellan Behavioral Health | Managed Medicare</t>
  </si>
  <si>
    <t>Quest Behavioral Health &amp; EAP |HMO/PPO</t>
  </si>
  <si>
    <t>AmeriHealth Administrators | HMO/PPO</t>
  </si>
  <si>
    <t>Capital Blue Cross | HMO/PPO</t>
  </si>
  <si>
    <t>Capital Blue | Managed Medicare</t>
  </si>
  <si>
    <t>Capital Blue Cross Federal |HMO/PPO</t>
  </si>
  <si>
    <t>Capital Blue Cross CHIP | HMO/PPO</t>
  </si>
  <si>
    <t>Highmark Blue Cross Blue Shield | HMO/PPO</t>
  </si>
  <si>
    <t>Highmark Blue Cross Blue Shield | Managed Medicare</t>
  </si>
  <si>
    <t>Independence BCBS| HMO/PPO</t>
  </si>
  <si>
    <t>Independence BCBS | Managed Medicare</t>
  </si>
  <si>
    <t>Aetna Behavioral Health |HMO/PPO</t>
  </si>
  <si>
    <t>Medicare |Medicare</t>
  </si>
  <si>
    <t>Aetna Behavoral Health | Managed Medicare</t>
  </si>
  <si>
    <t>Highmark Wholecare | Managed Medicare</t>
  </si>
  <si>
    <t>Geisinger Health Plan | HMO/PPO</t>
  </si>
  <si>
    <t>Geisinger Health Plan | Managed Medicare</t>
  </si>
  <si>
    <t>Medicaid | Medicaid</t>
  </si>
  <si>
    <t>CCBH |Managed Medicaid</t>
  </si>
  <si>
    <t>Magellan Behavioral Health | Managed Medicaid</t>
  </si>
  <si>
    <t>PerformCare | Managed Medicaid</t>
  </si>
  <si>
    <t>UPMC |Managed Medicaid</t>
  </si>
  <si>
    <t>UBH / Optum Behavioral Health |HMO/PPO</t>
  </si>
  <si>
    <t>UBH / Optum Behavioral Health |Managed Medicare</t>
  </si>
  <si>
    <t>Humana Behavioral Health Network |Managed Medicare</t>
  </si>
  <si>
    <t>Humana Behavioral Health Network | HMO/PPO</t>
  </si>
  <si>
    <t>Inpatient Psych</t>
  </si>
  <si>
    <t>inpatient</t>
  </si>
  <si>
    <t xml:space="preserve">Per Diem </t>
  </si>
  <si>
    <t>100% CMS Pricer</t>
  </si>
  <si>
    <t>110% CMS Pricer</t>
  </si>
  <si>
    <t>100%  Mcare pricer</t>
  </si>
  <si>
    <t>Psych Eval - With Medical</t>
  </si>
  <si>
    <t xml:space="preserve">Fee Schedule </t>
  </si>
  <si>
    <t>Initial Hospital Care (50 Min)</t>
  </si>
  <si>
    <t>Partial Hospitaliszation</t>
  </si>
  <si>
    <t>outpatient</t>
  </si>
  <si>
    <t>EX from K</t>
  </si>
  <si>
    <t>Assertive Community Treatment</t>
  </si>
  <si>
    <t>H0039</t>
  </si>
  <si>
    <t xml:space="preserve">All shoppable services, including any of the applicable 70 CMS-specified services, provided by the Hospital have been included in this Shoppable Services Charge List.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</si>
</sst>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3" x14ac:knownFonts="1">
    <font>
      <sz val="11"/>
      <color theme="1"/>
      <name val="Aptos Narrow"/>
      <family val="2"/>
      <scheme val="minor"/>
    </font>
    <font>
      <sz val="11"/>
      <color theme="1"/>
      <name val="Aptos Narrow"/>
      <family val="2"/>
      <scheme val="minor"/>
    </font>
    <font>
      <sz val="10"/>
      <color theme="1"/>
      <name val="Aptos Narrow"/>
      <family val="2"/>
      <scheme val="minor"/>
    </font>
  </fonts>
  <fills count="2">
    <fill>
      <patternFill patternType="none"/>
    </fill>
    <fill>
      <patternFill patternType="gray125"/>
    </fill>
  </fills>
  <borders count="1">
    <border>
      <left/>
      <right/>
      <top/>
      <bottom/>
      <diagonal/>
    </border>
  </borders>
  <cellStyleXfs count="2">
    <xf numFmtId="0" fontId="0" fillId="0" borderId="0"/>
    <xf numFmtId="43" fontId="1" fillId="0" borderId="0" applyFont="0" applyFill="0" applyBorder="0" applyAlignment="0" applyProtection="0"/>
  </cellStyleXfs>
  <cellXfs count="4">
    <xf numFmtId="0" fontId="0" fillId="0" borderId="0" xfId="0"/>
    <xf numFmtId="0" fontId="0" fillId="0" borderId="0" xfId="0" applyAlignment="1">
      <alignment horizontal="left"/>
    </xf>
    <xf numFmtId="43" fontId="0" fillId="0" borderId="0" xfId="1" applyFont="1" applyFill="1" applyBorder="1" applyAlignment="1">
      <alignment horizontal="left"/>
    </xf>
    <xf numFmtId="14" fontId="2" fillId="0" borderId="0" xfId="0" applyNumberFormat="1" applyFont="1" applyAlignment="1">
      <alignment horizontal="left"/>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625D74-71DB-4FC2-BF24-85B2DEA58C6B}">
  <dimension ref="A1:AH54"/>
  <sheetViews>
    <sheetView tabSelected="1" workbookViewId="0">
      <selection sqref="A1:XFD1048576"/>
    </sheetView>
  </sheetViews>
  <sheetFormatPr defaultColWidth="9.1796875" defaultRowHeight="14.5" x14ac:dyDescent="0.35"/>
  <cols>
    <col min="1" max="1" width="37.26953125" style="1" customWidth="1"/>
    <col min="2" max="2" width="26.1796875" style="1" bestFit="1" customWidth="1"/>
    <col min="3" max="3" width="10.453125" style="1" bestFit="1" customWidth="1"/>
    <col min="4" max="4" width="12.453125" style="1" bestFit="1" customWidth="1"/>
    <col min="5" max="5" width="13.7265625" style="1" customWidth="1"/>
    <col min="6" max="6" width="9.1796875" style="1"/>
    <col min="7" max="7" width="9.54296875" style="1" bestFit="1" customWidth="1"/>
    <col min="8" max="8" width="16" style="1" bestFit="1" customWidth="1"/>
    <col min="9" max="9" width="9.7265625" style="1" customWidth="1"/>
    <col min="10" max="20" width="9.54296875" style="1" bestFit="1" customWidth="1"/>
    <col min="21" max="21" width="9.26953125" style="1" bestFit="1" customWidth="1"/>
    <col min="22" max="22" width="9.54296875" style="1" bestFit="1" customWidth="1"/>
    <col min="23" max="23" width="9.26953125" style="1" bestFit="1" customWidth="1"/>
    <col min="24" max="24" width="9.54296875" style="1" bestFit="1" customWidth="1"/>
    <col min="25" max="29" width="9.26953125" style="1" bestFit="1" customWidth="1"/>
    <col min="30" max="30" width="38.1796875" style="1" bestFit="1" customWidth="1"/>
    <col min="31" max="31" width="9.54296875" style="1" bestFit="1" customWidth="1"/>
    <col min="32" max="32" width="9.26953125" style="1" bestFit="1" customWidth="1"/>
    <col min="33" max="34" width="9.54296875" style="1" bestFit="1" customWidth="1"/>
    <col min="35" max="16384" width="9.1796875" style="1"/>
  </cols>
  <sheetData>
    <row r="1" spans="1:34" x14ac:dyDescent="0.35">
      <c r="A1" s="1" t="s">
        <v>0</v>
      </c>
      <c r="C1" s="1" t="s">
        <v>1</v>
      </c>
      <c r="D1" s="1" t="s">
        <v>2</v>
      </c>
      <c r="F1" s="1" t="s">
        <v>3</v>
      </c>
      <c r="H1" s="1" t="s">
        <v>4</v>
      </c>
    </row>
    <row r="3" spans="1:34" x14ac:dyDescent="0.35">
      <c r="A3" s="1" t="s">
        <v>5</v>
      </c>
      <c r="B3" s="1" t="s">
        <v>6</v>
      </c>
      <c r="C3" s="1" t="s">
        <v>7</v>
      </c>
      <c r="D3" s="1" t="s">
        <v>8</v>
      </c>
      <c r="E3" s="1" t="s">
        <v>9</v>
      </c>
      <c r="F3" s="1" t="s">
        <v>10</v>
      </c>
      <c r="G3" s="1" t="s">
        <v>11</v>
      </c>
      <c r="H3" s="1" t="s">
        <v>12</v>
      </c>
      <c r="I3" s="1" t="s">
        <v>13</v>
      </c>
      <c r="J3" s="1" t="s">
        <v>14</v>
      </c>
      <c r="K3" s="1" t="s">
        <v>15</v>
      </c>
      <c r="L3" s="1" t="s">
        <v>16</v>
      </c>
      <c r="M3" s="1" t="s">
        <v>17</v>
      </c>
      <c r="N3" s="1" t="s">
        <v>18</v>
      </c>
      <c r="O3" s="1" t="s">
        <v>19</v>
      </c>
      <c r="P3" s="1" t="s">
        <v>20</v>
      </c>
      <c r="Q3" s="1" t="s">
        <v>21</v>
      </c>
      <c r="R3" s="1" t="s">
        <v>22</v>
      </c>
      <c r="S3" s="1" t="s">
        <v>23</v>
      </c>
      <c r="T3" s="1" t="s">
        <v>24</v>
      </c>
      <c r="U3" s="1" t="s">
        <v>25</v>
      </c>
      <c r="V3" s="1" t="s">
        <v>26</v>
      </c>
      <c r="W3" s="1" t="s">
        <v>27</v>
      </c>
      <c r="X3" s="1" t="s">
        <v>28</v>
      </c>
      <c r="Y3" s="1" t="s">
        <v>29</v>
      </c>
      <c r="Z3" s="1" t="s">
        <v>30</v>
      </c>
      <c r="AA3" s="1" t="s">
        <v>31</v>
      </c>
      <c r="AB3" s="1" t="s">
        <v>32</v>
      </c>
      <c r="AC3" s="1" t="s">
        <v>33</v>
      </c>
      <c r="AD3" s="1" t="s">
        <v>34</v>
      </c>
      <c r="AE3" s="1" t="s">
        <v>35</v>
      </c>
      <c r="AF3" s="1" t="s">
        <v>36</v>
      </c>
      <c r="AG3" s="1" t="s">
        <v>37</v>
      </c>
      <c r="AH3" s="1" t="s">
        <v>38</v>
      </c>
    </row>
    <row r="4" spans="1:34" x14ac:dyDescent="0.35">
      <c r="A4" s="1" t="s">
        <v>39</v>
      </c>
      <c r="B4" s="1">
        <v>124</v>
      </c>
      <c r="C4" s="1" t="s">
        <v>40</v>
      </c>
      <c r="D4" s="2">
        <v>3200</v>
      </c>
      <c r="E4" s="2">
        <v>883.84</v>
      </c>
      <c r="F4" s="2">
        <f>MIN(I4:AH4)</f>
        <v>883.84</v>
      </c>
      <c r="G4" s="2">
        <f>MAX(I4:AH4)</f>
        <v>1565</v>
      </c>
      <c r="H4" s="2" t="s">
        <v>41</v>
      </c>
      <c r="I4" s="2">
        <v>1358</v>
      </c>
      <c r="J4" s="2">
        <v>1343.91</v>
      </c>
      <c r="K4" s="2">
        <v>1500</v>
      </c>
      <c r="L4" s="2">
        <v>1565</v>
      </c>
      <c r="M4" s="2">
        <v>1127.0999999999999</v>
      </c>
      <c r="N4" s="2">
        <v>1565</v>
      </c>
      <c r="O4" s="2">
        <v>1095.5</v>
      </c>
      <c r="P4" s="2">
        <v>1555</v>
      </c>
      <c r="Q4" s="2">
        <v>1049</v>
      </c>
      <c r="R4" s="2">
        <v>1500</v>
      </c>
      <c r="S4" s="2">
        <v>1500</v>
      </c>
      <c r="T4" s="2">
        <v>1365</v>
      </c>
      <c r="U4" s="2" t="s">
        <v>42</v>
      </c>
      <c r="V4" s="2">
        <v>1364.75</v>
      </c>
      <c r="W4" s="2" t="s">
        <v>43</v>
      </c>
      <c r="X4" s="2">
        <v>1325</v>
      </c>
      <c r="Y4" s="2" t="s">
        <v>42</v>
      </c>
      <c r="Z4" s="2">
        <v>883.84</v>
      </c>
      <c r="AA4" s="2">
        <v>962.5</v>
      </c>
      <c r="AB4" s="2">
        <v>887</v>
      </c>
      <c r="AC4" s="2">
        <v>958</v>
      </c>
      <c r="AD4" s="2" t="s">
        <v>44</v>
      </c>
      <c r="AE4" s="2">
        <v>1200</v>
      </c>
      <c r="AF4" s="2" t="s">
        <v>44</v>
      </c>
      <c r="AG4" s="2">
        <v>1439</v>
      </c>
      <c r="AH4" s="2">
        <v>1439</v>
      </c>
    </row>
    <row r="5" spans="1:34" x14ac:dyDescent="0.35">
      <c r="A5" s="1" t="s">
        <v>45</v>
      </c>
      <c r="B5" s="1">
        <v>90792</v>
      </c>
      <c r="C5" s="1" t="s">
        <v>40</v>
      </c>
      <c r="D5" s="2">
        <v>250</v>
      </c>
      <c r="E5" s="2">
        <v>100</v>
      </c>
      <c r="F5" s="2">
        <f t="shared" ref="F5:F8" si="0">MIN(I5:AH5)</f>
        <v>0</v>
      </c>
      <c r="G5" s="2">
        <f t="shared" ref="G5:G8" si="1">MAX(I5:AH5)</f>
        <v>0</v>
      </c>
      <c r="H5" s="2" t="s">
        <v>46</v>
      </c>
      <c r="I5" s="2"/>
      <c r="J5" s="2"/>
      <c r="K5" s="2"/>
      <c r="L5" s="2"/>
      <c r="M5" s="2"/>
      <c r="N5" s="2"/>
      <c r="O5" s="2"/>
      <c r="P5" s="2"/>
      <c r="Q5" s="2"/>
      <c r="R5" s="2"/>
      <c r="S5" s="2"/>
      <c r="T5" s="2"/>
      <c r="U5" s="2"/>
      <c r="V5" s="2"/>
      <c r="W5" s="2"/>
      <c r="X5" s="2"/>
      <c r="Y5" s="2"/>
      <c r="Z5" s="2"/>
      <c r="AA5" s="2"/>
      <c r="AB5" s="2"/>
      <c r="AC5" s="2"/>
      <c r="AD5" s="2"/>
      <c r="AE5" s="2"/>
      <c r="AF5" s="2"/>
      <c r="AG5" s="2"/>
      <c r="AH5" s="2"/>
    </row>
    <row r="6" spans="1:34" x14ac:dyDescent="0.35">
      <c r="A6" s="1" t="s">
        <v>47</v>
      </c>
      <c r="B6" s="1">
        <v>99222</v>
      </c>
      <c r="C6" s="1" t="s">
        <v>40</v>
      </c>
      <c r="D6" s="2">
        <v>210</v>
      </c>
      <c r="E6" s="2">
        <v>100</v>
      </c>
      <c r="F6" s="2">
        <f t="shared" si="0"/>
        <v>0</v>
      </c>
      <c r="G6" s="2">
        <f t="shared" si="1"/>
        <v>0</v>
      </c>
      <c r="H6" s="2" t="s">
        <v>46</v>
      </c>
      <c r="I6" s="2"/>
      <c r="J6" s="2"/>
      <c r="K6" s="2"/>
      <c r="L6" s="2"/>
      <c r="M6" s="2"/>
      <c r="N6" s="2"/>
      <c r="O6" s="2"/>
      <c r="P6" s="2"/>
      <c r="Q6" s="2"/>
      <c r="R6" s="2"/>
      <c r="S6" s="2"/>
      <c r="T6" s="2"/>
      <c r="U6" s="2"/>
      <c r="V6" s="2"/>
      <c r="W6" s="2"/>
      <c r="X6" s="2"/>
      <c r="Y6" s="2"/>
      <c r="Z6" s="2"/>
      <c r="AA6" s="2"/>
      <c r="AB6" s="2"/>
      <c r="AC6" s="2"/>
      <c r="AD6" s="2"/>
      <c r="AE6" s="2"/>
      <c r="AF6" s="2"/>
      <c r="AG6" s="2"/>
      <c r="AH6" s="2"/>
    </row>
    <row r="7" spans="1:34" x14ac:dyDescent="0.35">
      <c r="A7" s="1" t="s">
        <v>48</v>
      </c>
      <c r="B7" s="1">
        <v>912</v>
      </c>
      <c r="C7" s="1" t="s">
        <v>49</v>
      </c>
      <c r="D7" s="2">
        <v>750</v>
      </c>
      <c r="E7" s="2">
        <v>120</v>
      </c>
      <c r="F7" s="2">
        <f t="shared" si="0"/>
        <v>120</v>
      </c>
      <c r="G7" s="2">
        <f t="shared" si="1"/>
        <v>541</v>
      </c>
      <c r="H7" s="2" t="s">
        <v>41</v>
      </c>
      <c r="I7" s="2">
        <v>467</v>
      </c>
      <c r="J7" s="2">
        <v>489.25</v>
      </c>
      <c r="K7" s="2">
        <v>514</v>
      </c>
      <c r="L7" s="2">
        <f>490*1.03</f>
        <v>504.7</v>
      </c>
      <c r="M7" s="2">
        <f>345*1.02</f>
        <v>351.90000000000003</v>
      </c>
      <c r="N7" s="2">
        <f>+L7</f>
        <v>504.7</v>
      </c>
      <c r="O7" s="2"/>
      <c r="P7" s="2"/>
      <c r="Q7" s="2"/>
      <c r="R7" s="2">
        <v>514</v>
      </c>
      <c r="S7" s="2"/>
      <c r="T7" s="2">
        <v>505</v>
      </c>
      <c r="U7" s="2">
        <v>120</v>
      </c>
      <c r="V7" s="2">
        <v>490</v>
      </c>
      <c r="W7" s="2">
        <f>120*1.1</f>
        <v>132</v>
      </c>
      <c r="X7" s="2">
        <v>419</v>
      </c>
      <c r="Y7" s="2">
        <v>120</v>
      </c>
      <c r="Z7" s="2"/>
      <c r="AA7" s="2"/>
      <c r="AB7" s="2"/>
      <c r="AC7" s="2"/>
      <c r="AD7" s="2" t="s">
        <v>50</v>
      </c>
      <c r="AE7" s="2">
        <v>450</v>
      </c>
      <c r="AF7" s="2">
        <v>400</v>
      </c>
      <c r="AG7" s="2">
        <v>541</v>
      </c>
      <c r="AH7" s="2">
        <v>541</v>
      </c>
    </row>
    <row r="8" spans="1:34" x14ac:dyDescent="0.35">
      <c r="A8" s="1" t="s">
        <v>51</v>
      </c>
      <c r="B8" s="1" t="s">
        <v>52</v>
      </c>
      <c r="C8" s="1" t="s">
        <v>49</v>
      </c>
      <c r="D8" s="2">
        <v>64</v>
      </c>
      <c r="E8" s="2">
        <v>39</v>
      </c>
      <c r="F8" s="2">
        <f t="shared" si="0"/>
        <v>39</v>
      </c>
      <c r="G8" s="2">
        <f t="shared" si="1"/>
        <v>39</v>
      </c>
      <c r="H8" s="2" t="s">
        <v>41</v>
      </c>
      <c r="I8" s="2"/>
      <c r="J8" s="2"/>
      <c r="K8" s="2"/>
      <c r="L8" s="2"/>
      <c r="M8" s="2"/>
      <c r="N8" s="2"/>
      <c r="O8" s="2"/>
      <c r="P8" s="2"/>
      <c r="Q8" s="2"/>
      <c r="R8" s="2"/>
      <c r="S8" s="2"/>
      <c r="T8" s="2"/>
      <c r="U8" s="2"/>
      <c r="V8" s="2"/>
      <c r="W8" s="2"/>
      <c r="X8" s="2"/>
      <c r="Y8" s="2"/>
      <c r="Z8" s="2"/>
      <c r="AA8" s="2">
        <v>39</v>
      </c>
      <c r="AB8" s="2"/>
      <c r="AC8" s="2"/>
      <c r="AD8" s="2"/>
      <c r="AE8" s="2"/>
      <c r="AF8" s="2"/>
      <c r="AG8" s="2"/>
      <c r="AH8" s="2"/>
    </row>
    <row r="9" spans="1:34" x14ac:dyDescent="0.35">
      <c r="I9" s="2"/>
      <c r="J9" s="2"/>
      <c r="K9" s="2"/>
      <c r="L9" s="2"/>
      <c r="M9" s="2"/>
      <c r="N9" s="2"/>
      <c r="O9" s="2"/>
      <c r="P9" s="2"/>
      <c r="Q9" s="2"/>
      <c r="R9" s="2"/>
      <c r="S9" s="2"/>
      <c r="T9" s="2"/>
      <c r="U9" s="2"/>
      <c r="V9" s="2"/>
      <c r="W9" s="2"/>
      <c r="X9" s="2"/>
      <c r="Y9" s="2"/>
      <c r="Z9" s="2"/>
      <c r="AA9" s="2"/>
      <c r="AB9" s="2"/>
      <c r="AC9" s="2"/>
      <c r="AD9" s="2"/>
      <c r="AE9" s="2"/>
      <c r="AF9" s="2"/>
      <c r="AG9" s="2"/>
      <c r="AH9" s="2"/>
    </row>
    <row r="11" spans="1:34" x14ac:dyDescent="0.35">
      <c r="A11" s="1" t="s">
        <v>53</v>
      </c>
    </row>
    <row r="14" spans="1:34" x14ac:dyDescent="0.35">
      <c r="A14" s="3"/>
    </row>
    <row r="15" spans="1:34" x14ac:dyDescent="0.35">
      <c r="A15" s="3"/>
    </row>
    <row r="16" spans="1:34" x14ac:dyDescent="0.35">
      <c r="A16" s="3"/>
    </row>
    <row r="17" spans="1:1" x14ac:dyDescent="0.35">
      <c r="A17" s="3"/>
    </row>
    <row r="18" spans="1:1" x14ac:dyDescent="0.35">
      <c r="A18" s="3"/>
    </row>
    <row r="19" spans="1:1" x14ac:dyDescent="0.35">
      <c r="A19" s="3"/>
    </row>
    <row r="20" spans="1:1" x14ac:dyDescent="0.35">
      <c r="A20" s="3"/>
    </row>
    <row r="21" spans="1:1" x14ac:dyDescent="0.35">
      <c r="A21" s="3"/>
    </row>
    <row r="22" spans="1:1" x14ac:dyDescent="0.35">
      <c r="A22" s="3"/>
    </row>
    <row r="23" spans="1:1" x14ac:dyDescent="0.35">
      <c r="A23" s="3"/>
    </row>
    <row r="24" spans="1:1" x14ac:dyDescent="0.35">
      <c r="A24" s="3"/>
    </row>
    <row r="25" spans="1:1" x14ac:dyDescent="0.35">
      <c r="A25" s="3"/>
    </row>
    <row r="26" spans="1:1" x14ac:dyDescent="0.35">
      <c r="A26" s="3"/>
    </row>
    <row r="27" spans="1:1" x14ac:dyDescent="0.35">
      <c r="A27" s="3"/>
    </row>
    <row r="28" spans="1:1" x14ac:dyDescent="0.35">
      <c r="A28" s="3"/>
    </row>
    <row r="29" spans="1:1" x14ac:dyDescent="0.35">
      <c r="A29" s="3"/>
    </row>
    <row r="30" spans="1:1" x14ac:dyDescent="0.35">
      <c r="A30" s="3"/>
    </row>
    <row r="31" spans="1:1" x14ac:dyDescent="0.35">
      <c r="A31" s="3"/>
    </row>
    <row r="32" spans="1:1" x14ac:dyDescent="0.35">
      <c r="A32" s="3"/>
    </row>
    <row r="33" spans="1:1" x14ac:dyDescent="0.35">
      <c r="A33" s="3"/>
    </row>
    <row r="34" spans="1:1" x14ac:dyDescent="0.35">
      <c r="A34" s="3"/>
    </row>
    <row r="35" spans="1:1" x14ac:dyDescent="0.35">
      <c r="A35" s="3"/>
    </row>
    <row r="36" spans="1:1" x14ac:dyDescent="0.35">
      <c r="A36" s="3"/>
    </row>
    <row r="37" spans="1:1" x14ac:dyDescent="0.35">
      <c r="A37" s="3"/>
    </row>
    <row r="38" spans="1:1" x14ac:dyDescent="0.35">
      <c r="A38" s="3"/>
    </row>
    <row r="39" spans="1:1" x14ac:dyDescent="0.35">
      <c r="A39" s="3"/>
    </row>
    <row r="40" spans="1:1" x14ac:dyDescent="0.35">
      <c r="A40" s="3"/>
    </row>
    <row r="41" spans="1:1" x14ac:dyDescent="0.35">
      <c r="A41" s="3"/>
    </row>
    <row r="42" spans="1:1" x14ac:dyDescent="0.35">
      <c r="A42" s="3"/>
    </row>
    <row r="43" spans="1:1" x14ac:dyDescent="0.35">
      <c r="A43" s="3"/>
    </row>
    <row r="44" spans="1:1" x14ac:dyDescent="0.35">
      <c r="A44" s="3"/>
    </row>
    <row r="45" spans="1:1" x14ac:dyDescent="0.35">
      <c r="A45" s="3"/>
    </row>
    <row r="46" spans="1:1" x14ac:dyDescent="0.35">
      <c r="A46" s="3"/>
    </row>
    <row r="47" spans="1:1" x14ac:dyDescent="0.35">
      <c r="A47" s="3"/>
    </row>
    <row r="48" spans="1:1" x14ac:dyDescent="0.35">
      <c r="A48" s="3"/>
    </row>
    <row r="49" spans="1:1" x14ac:dyDescent="0.35">
      <c r="A49" s="3"/>
    </row>
    <row r="50" spans="1:1" x14ac:dyDescent="0.35">
      <c r="A50" s="3"/>
    </row>
    <row r="51" spans="1:1" x14ac:dyDescent="0.35">
      <c r="A51" s="3"/>
    </row>
    <row r="52" spans="1:1" x14ac:dyDescent="0.35">
      <c r="A52" s="3"/>
    </row>
    <row r="53" spans="1:1" x14ac:dyDescent="0.35">
      <c r="A53" s="3"/>
    </row>
    <row r="54" spans="1:1" x14ac:dyDescent="0.35">
      <c r="A54"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Jakki Rogers</dc:creator>
  <cp:lastModifiedBy>Jakki Rogers</cp:lastModifiedBy>
  <dcterms:created xsi:type="dcterms:W3CDTF">2023-12-16T17:02:04Z</dcterms:created>
  <dcterms:modified xsi:type="dcterms:W3CDTF">2023-12-16T17:02:50Z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